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<sst xmlns="http://schemas.openxmlformats.org/spreadsheetml/2006/main" count="700" uniqueCount="362">
  <si>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</si>
  <si>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</si>
  <si>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</si>
  <si>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</si>
  <si>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</si>
  <si>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</si>
  <si>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</si>
  <si>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</si>
  <si>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</si>
  <si>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</si>
  <si>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</si>
  <si>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</si>
  <si>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</si>
  <si>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</si>
  <si>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</si>
  <si>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</si>
  <si>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</si>
  <si>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</si>
  <si>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</si>
  <si>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</si>
  <si>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</si>
  <si>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</si>
  <si>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</si>
  <si>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</si>
  <si>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</si>
  <si>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</si>
  <si>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</si>
  <si>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</si>
  <si>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</si>
  <si>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</si>
  <si>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</si>
  <si>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</si>
  <si>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</si>
  <si>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</si>
  <si>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</si>
  <si>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</si>
  <si>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</si>
  <si>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</si>
  <si>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</si>
  <si>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</si>
  <si>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</si>
  <si>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</si>
  <si>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</si>
  <si>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</si>
  <si>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</si>
  <si>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</si>
  <si>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</si>
  <si>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</si>
  <si>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</si>
  <si>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</si>
  <si>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</si>
  <si>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</si>
  <si>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</si>
  <si>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</si>
  <si>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</si>
  <si>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</si>
  <si>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</si>
  <si>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</si>
  <si>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</si>
  <si>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</si>
  <si>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</si>
  <si>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</si>
  <si>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</si>
  <si>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</si>
  <si>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</si>
  <si>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</si>
  <si>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</si>
  <si>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</si>
  <si>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</si>
  <si>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</si>
  <si>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</si>
  <si>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</si>
  <si>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</si>
  <si>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</si>
  <si>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</si>
  <si>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</si>
  <si>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</si>
  <si>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</si>
  <si>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</si>
  <si>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</si>
  <si>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</si>
  <si>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</si>
  <si>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</si>
  <si>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</si>
  <si>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</si>
  <si>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</si>
  <si>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</si>
  <si>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</si>
  <si>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</si>
  <si>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</si>
  <si>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</si>
  <si>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</si>
  <si>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</si>
  <si>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</si>
  <si>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</si>
  <si>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</si>
  <si>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</si>
  <si>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</si>
  <si>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</si>
  <si>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</si>
  <si>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</si>
  <si>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</si>
  <si>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</si>
  <si>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</si>
  <si>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</si>
  <si>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</si>
  <si>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</si>
  <si>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</si>
  <si>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</si>
  <si>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</si>
  <si>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</si>
  <si>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</si>
  <si>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</si>
  <si>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</si>
  <si>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</si>
  <si>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</si>
  <si>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</si>
  <si>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</si>
  <si>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</si>
  <si>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</si>
  <si>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</si>
  <si>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</si>
  <si>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</si>
  <si>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</si>
  <si>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</si>
  <si>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</si>
  <si>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</si>
  <si>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</si>
  <si>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</si>
  <si>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</si>
  <si>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</si>
  <si>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</si>
  <si>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</si>
  <si>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</si>
  <si>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</si>
  <si>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</si>
  <si>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</si>
  <si>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</si>
  <si>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</si>
  <si>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</si>
  <si>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</si>
  <si>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</si>
  <si>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</si>
  <si>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</si>
  <si>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</si>
  <si>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</si>
  <si>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</si>
  <si>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</si>
  <si>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</si>
  <si>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</si>
  <si>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</si>
  <si>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</si>
  <si>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</si>
  <si>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</si>
  <si>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</si>
  <si>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</si>
  <si>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</si>
  <si>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</si>
  <si>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</si>
  <si>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</si>
  <si>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</si>
  <si>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</si>
  <si>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</si>
  <si>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</si>
  <si>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</si>
  <si>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</si>
  <si>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</si>
  <si>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</si>
  <si>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</si>
  <si>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</si>
  <si>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</si>
  <si>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</si>
  <si>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</si>
  <si>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</si>
  <si>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</si>
  <si>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</si>
  <si>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</si>
  <si>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</si>
  <si>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</si>
  <si>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</si>
  <si>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</si>
  <si>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</si>
  <si>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</si>
  <si>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</si>
  <si>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</si>
  <si>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</si>
  <si>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</si>
  <si>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</si>
  <si>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</si>
  <si>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</si>
  <si>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</si>
  <si>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</si>
  <si>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</si>
  <si>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</si>
  <si>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</si>
  <si>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</si>
  <si>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</si>
  <si>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</si>
  <si>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</si>
  <si>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</si>
  <si>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</si>
  <si>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</si>
  <si>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</si>
  <si>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</si>
  <si>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</si>
  <si>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</si>
  <si>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</si>
  <si>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</si>
  <si>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</si>
  <si>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</si>
  <si>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</si>
  <si>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</si>
  <si>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</si>
  <si>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</si>
  <si>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</si>
  <si>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</si>
  <si>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</si>
  <si>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</si>
  <si>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</si>
  <si>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</si>
  <si>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</si>
  <si>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</si>
  <si>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</si>
  <si>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</si>
  <si>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</si>
  <si>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</si>
  <si>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</si>
  <si>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</si>
  <si>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</si>
  <si>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</si>
  <si>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</si>
  <si>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</si>
  <si>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</si>
  <si>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</si>
  <si>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</si>
  <si>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</si>
  <si>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</si>
  <si>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</si>
  <si>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</si>
  <si>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</si>
  <si>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</si>
  <si>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</si>
  <si>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</si>
  <si>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</si>
  <si>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</si>
  <si>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</si>
  <si>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</si>
  <si>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</si>
  <si>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</si>
  <si>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</si>
  <si>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</si>
  <si>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</si>
  <si>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</si>
  <si>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</si>
  <si>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</si>
  <si>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</si>
  <si>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</si>
  <si>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</si>
  <si>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</si>
  <si>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</si>
  <si>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</si>
  <si>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</si>
  <si>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</si>
  <si>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</si>
  <si>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</si>
  <si>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</si>
  <si>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</si>
  <si>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</si>
  <si>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</si>
  <si>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</si>
  <si>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</si>
  <si>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</si>
  <si>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</si>
  <si>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</si>
  <si>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</si>
  <si>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</si>
  <si>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</si>
  <si>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</si>
  <si>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</si>
  <si>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</si>
  <si>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</si>
  <si>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</si>
  <si>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</si>
  <si>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</si>
  <si>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</si>
  <si>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</si>
  <si>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</si>
  <si>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</si>
  <si>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</si>
  <si>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</si>
  <si>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</si>
  <si>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</si>
  <si>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</si>
  <si>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</si>
  <si>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</si>
  <si>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</si>
  <si>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</si>
  <si>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</si>
  <si>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</si>
  <si>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</si>
  <si>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</si>
  <si>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</si>
  <si>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</si>
  <si>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</si>
  <si>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</si>
  <si>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</si>
  <si>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</si>
  <si>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</si>
  <si>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</si>
  <si>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</si>
  <si>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</si>
  <si>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</si>
  <si>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</si>
  <si>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</si>
  <si>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</si>
  <si>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</si>
  <si>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</si>
  <si>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</si>
  <si>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</si>
  <si>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</si>
  <si>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</si>
  <si>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</si>
  <si>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</si>
  <si>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</si>
  <si>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</si>
  <si>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</si>
  <si>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</si>
  <si>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</si>
  <si>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</si>
  <si>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</si>
  <si>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</si>
  <si>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</si>
  <si>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</si>
  <si>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</si>
  <si>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</si>
  <si>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</si>
  <si>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</si>
  <si>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</si>
  <si>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</si>
  <si>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</si>
  <si>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</si>
  <si>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</si>
  <si>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</si>
  <si>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</si>
  <si>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</si>
  <si>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</si>
  <si>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</si>
  <si>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</si>
  <si>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</si>
  <si>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</si>
  <si>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</si>
  <si>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</si>
  <si>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</si>
  <si>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</si>
  <si>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</si>
  <si>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</si>
  <si>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</si>
  <si>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</si>
  <si>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</si>
  <si>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"15"  травня  2021 р.</t>
  </si>
  <si>
    <r>
      <t>"</t>
    </r>
    <r>
      <rPr>
        <u val="single"/>
        <sz val="20"/>
        <rFont val="Arial Cyr"/>
        <family val="0"/>
      </rPr>
      <t xml:space="preserve">   14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</si>
  <si>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100/25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</si>
</sst>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0.emf" /><Relationship Id="rId3" Type="http://schemas.openxmlformats.org/officeDocument/2006/relationships/image" Target="../media/image29.emf" /><Relationship Id="rId4" Type="http://schemas.openxmlformats.org/officeDocument/2006/relationships/image" Target="../media/image1.emf" /><Relationship Id="rId5" Type="http://schemas.openxmlformats.org/officeDocument/2006/relationships/image" Target="../media/image28.emf" /><Relationship Id="rId6" Type="http://schemas.openxmlformats.org/officeDocument/2006/relationships/image" Target="../media/image27.emf" /><Relationship Id="rId7" Type="http://schemas.openxmlformats.org/officeDocument/2006/relationships/image" Target="../media/image26.emf" /><Relationship Id="rId8" Type="http://schemas.openxmlformats.org/officeDocument/2006/relationships/image" Target="../media/image25.emf" /><Relationship Id="rId9" Type="http://schemas.openxmlformats.org/officeDocument/2006/relationships/image" Target="../media/image31.emf" /><Relationship Id="rId10" Type="http://schemas.openxmlformats.org/officeDocument/2006/relationships/image" Target="../media/image37.emf" /><Relationship Id="rId11" Type="http://schemas.openxmlformats.org/officeDocument/2006/relationships/image" Target="../media/image23.emf" /><Relationship Id="rId12" Type="http://schemas.openxmlformats.org/officeDocument/2006/relationships/image" Target="../media/image18.emf" /><Relationship Id="rId13" Type="http://schemas.openxmlformats.org/officeDocument/2006/relationships/image" Target="../media/image22.emf" /><Relationship Id="rId14" Type="http://schemas.openxmlformats.org/officeDocument/2006/relationships/image" Target="../media/image21.emf" /><Relationship Id="rId15" Type="http://schemas.openxmlformats.org/officeDocument/2006/relationships/image" Target="../media/image17.emf" /><Relationship Id="rId16" Type="http://schemas.openxmlformats.org/officeDocument/2006/relationships/image" Target="../media/image36.emf" /><Relationship Id="rId17" Type="http://schemas.openxmlformats.org/officeDocument/2006/relationships/image" Target="../media/image35.emf" /><Relationship Id="rId18" Type="http://schemas.openxmlformats.org/officeDocument/2006/relationships/image" Target="../media/image34.emf" /><Relationship Id="rId19" Type="http://schemas.openxmlformats.org/officeDocument/2006/relationships/image" Target="../media/image20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23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93.20753400000001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253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162</v>
      </c>
      <c r="Q21" s="67" t="s">
        <v>217</v>
      </c>
      <c r="R21" s="66" t="s">
        <v>108</v>
      </c>
      <c r="S21" s="66" t="s">
        <v>11</v>
      </c>
      <c r="T21" s="66"/>
      <c r="U21" s="66"/>
      <c r="V21" s="66"/>
      <c r="W21" s="66" t="s">
        <v>117</v>
      </c>
      <c r="X21" s="66" t="s">
        <v>9</v>
      </c>
      <c r="Y21" s="75"/>
      <c r="Z21" s="67" t="s">
        <v>315</v>
      </c>
      <c r="AA21" s="66" t="s">
        <v>241</v>
      </c>
      <c r="AB21" s="66" t="s">
        <v>85</v>
      </c>
      <c r="AC21" s="66" t="s">
        <v>80</v>
      </c>
      <c r="AD21" s="66" t="s">
        <v>11</v>
      </c>
      <c r="AE21" s="66" t="s">
        <v>304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23</v>
      </c>
      <c r="H23" s="20">
        <f>G23</f>
        <v>23</v>
      </c>
      <c r="I23" s="20">
        <f>G23</f>
        <v>23</v>
      </c>
      <c r="J23" s="20">
        <f>G23</f>
        <v>23</v>
      </c>
      <c r="K23" s="20">
        <f>G23</f>
        <v>23</v>
      </c>
      <c r="L23" s="20">
        <f>G23</f>
        <v>23</v>
      </c>
      <c r="M23" s="20">
        <f>G23</f>
        <v>23</v>
      </c>
      <c r="N23" s="69">
        <f>G23</f>
        <v>23</v>
      </c>
      <c r="O23" s="21">
        <v>23</v>
      </c>
      <c r="P23" s="20">
        <f aca="true" t="shared" si="0" ref="P23:V23">O23</f>
        <v>23</v>
      </c>
      <c r="Q23" s="21">
        <f t="shared" si="0"/>
        <v>23</v>
      </c>
      <c r="R23" s="20">
        <f t="shared" si="0"/>
        <v>23</v>
      </c>
      <c r="S23" s="20">
        <f t="shared" si="0"/>
        <v>23</v>
      </c>
      <c r="T23" s="20">
        <f t="shared" si="0"/>
        <v>23</v>
      </c>
      <c r="U23" s="20">
        <f t="shared" si="0"/>
        <v>23</v>
      </c>
      <c r="V23" s="20">
        <f t="shared" si="0"/>
        <v>23</v>
      </c>
      <c r="W23" s="20">
        <v>23</v>
      </c>
      <c r="X23" s="20">
        <f>W23</f>
        <v>23</v>
      </c>
      <c r="Y23" s="69">
        <f>X23</f>
        <v>23</v>
      </c>
      <c r="Z23" s="21">
        <v>23</v>
      </c>
      <c r="AA23" s="20">
        <f>Z23</f>
        <v>23</v>
      </c>
      <c r="AB23" s="20">
        <f aca="true" t="shared" si="1" ref="AB23:AG23">AA23</f>
        <v>23</v>
      </c>
      <c r="AC23" s="20">
        <f t="shared" si="1"/>
        <v>23</v>
      </c>
      <c r="AD23" s="20">
        <f t="shared" si="1"/>
        <v>23</v>
      </c>
      <c r="AE23" s="20">
        <f t="shared" si="1"/>
        <v>23</v>
      </c>
      <c r="AF23" s="20">
        <f t="shared" si="1"/>
        <v>23</v>
      </c>
      <c r="AG23" s="69">
        <f t="shared" si="1"/>
        <v>23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361</v>
      </c>
      <c r="X24" s="40">
        <v>191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0.15</v>
      </c>
      <c r="AJ27" s="171"/>
      <c r="AK27" s="158">
        <f>SUM(G28:AG28)</f>
        <v>3.45</v>
      </c>
      <c r="AL27" s="159"/>
      <c r="AM27" s="322">
        <f>IF(AK27=0,0,AS117)</f>
        <v>117.5</v>
      </c>
      <c r="AN27" s="320">
        <f>AK27*AM27</f>
        <v>405.375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3.45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0.20199999999999999</v>
      </c>
      <c r="AJ37" s="171"/>
      <c r="AK37" s="158">
        <f>SUM(G38:AG38)</f>
        <v>4.646</v>
      </c>
      <c r="AL37" s="159"/>
      <c r="AM37" s="322">
        <f>IF(AK37=0,0,AX117)</f>
        <v>57.16</v>
      </c>
      <c r="AN37" s="320">
        <f>AK37*AM37</f>
        <v>265.56536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4.646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0.0495</v>
      </c>
      <c r="AJ41" s="171"/>
      <c r="AK41" s="158">
        <f>SUM(G42:AG42)</f>
        <v>1.1385</v>
      </c>
      <c r="AL41" s="159"/>
      <c r="AM41" s="322">
        <f>IF(AK41=0,0,AZ117)</f>
        <v>165.332</v>
      </c>
      <c r="AN41" s="320">
        <f>AK41*AM41</f>
        <v>188.230482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0.1725</v>
      </c>
      <c r="H42" s="47">
        <f t="shared" si="26"/>
      </c>
      <c r="I42" s="46">
        <f t="shared" si="26"/>
        <v>0.46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0.184</v>
      </c>
      <c r="P42" s="46">
        <f t="shared" si="27"/>
        <v>0.115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0.161</v>
      </c>
      <c r="AA42" s="47">
        <f t="shared" si="28"/>
      </c>
      <c r="AB42" s="46">
        <f t="shared" si="28"/>
        <v>0.046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5</v>
      </c>
      <c r="P47" s="28"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6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0.41400000000000003</v>
      </c>
      <c r="AL47" s="159"/>
      <c r="AM47" s="322">
        <f>IF(AK47=0,0,BC117)</f>
        <v>44</v>
      </c>
      <c r="AN47" s="320">
        <f>AK47*AM47</f>
        <v>18.216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0.115</v>
      </c>
      <c r="P48" s="46">
        <f t="shared" si="36"/>
        <v>0.046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0.138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0.27299999999999996</v>
      </c>
      <c r="AJ49" s="171"/>
      <c r="AK49" s="158">
        <f>SUM(G50:AG50)</f>
        <v>6.278999999999999</v>
      </c>
      <c r="AL49" s="159"/>
      <c r="AM49" s="322">
        <f>IF(AK49=0,0,BD117)</f>
        <v>18.8</v>
      </c>
      <c r="AN49" s="320">
        <f>AK49*AM49</f>
        <v>118.04519999999998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3.243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2.3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0.736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v>191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0.191</v>
      </c>
      <c r="AJ53" s="171"/>
      <c r="AK53" s="158">
        <f>SUM(G54:AG54)</f>
        <v>4.393</v>
      </c>
      <c r="AL53" s="159"/>
      <c r="AM53" s="322">
        <f>IF(AK53=0,0,BF117)</f>
        <v>24.53</v>
      </c>
      <c r="AN53" s="320">
        <f>AK53*AM53</f>
        <v>107.76029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4.393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0.575</v>
      </c>
      <c r="AL55" s="159"/>
      <c r="AM55" s="322">
        <f>IF(AK55=0,0,BG117)</f>
        <v>63.86</v>
      </c>
      <c r="AN55" s="320">
        <f>AK55*AM55</f>
        <v>36.7195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108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0.108</v>
      </c>
      <c r="AJ57" s="171"/>
      <c r="AK57" s="158">
        <f>SUM(G58:AG58)</f>
        <v>2.484</v>
      </c>
      <c r="AL57" s="159"/>
      <c r="AM57" s="322">
        <f>IF(AK57=0,0,BH117)</f>
        <v>53.6</v>
      </c>
      <c r="AN57" s="320">
        <f>AK57*AM57</f>
        <v>133.1424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2.484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0.46</v>
      </c>
      <c r="AL59" s="159"/>
      <c r="AM59" s="322">
        <f>IF(AK59=0,0,BI117)</f>
        <v>128</v>
      </c>
      <c r="AN59" s="320">
        <f>AK59*AM59</f>
        <v>58.88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</v>
      </c>
      <c r="AJ61" s="171"/>
      <c r="AK61" s="236">
        <f>SUM(G62:AG62)</f>
        <v>23</v>
      </c>
      <c r="AL61" s="237"/>
      <c r="AM61" s="322">
        <f>IF(AK61=0,0,BJ117)</f>
        <v>2.7</v>
      </c>
      <c r="AN61" s="320">
        <f>AK61*AM61</f>
        <v>62.1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0.029</v>
      </c>
      <c r="AJ65" s="171"/>
      <c r="AK65" s="158">
        <f>SUM(G66:AG66)</f>
        <v>0.667</v>
      </c>
      <c r="AL65" s="159"/>
      <c r="AM65" s="322">
        <f>IF(AK65=0,0,BL117)</f>
        <v>11.4</v>
      </c>
      <c r="AN65" s="320">
        <f>AK65*AM65</f>
        <v>7.603800000000001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0.046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0.161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v>35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0.035</v>
      </c>
      <c r="AJ83" s="171"/>
      <c r="AK83" s="158">
        <f>SUM(G84:AG84)</f>
        <v>0.805</v>
      </c>
      <c r="AL83" s="159"/>
      <c r="AM83" s="322">
        <f>IF(AK83=0,0,BR117)</f>
        <v>24.1</v>
      </c>
      <c r="AN83" s="320">
        <f>AK83*AM83</f>
        <v>19.4005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  <v>0.805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0.07</v>
      </c>
      <c r="AJ97" s="171"/>
      <c r="AK97" s="158">
        <f>SUM(G98:AG98)</f>
        <v>1.61</v>
      </c>
      <c r="AL97" s="159"/>
      <c r="AM97" s="322">
        <f>IF(AK97=0,0,BW117)</f>
        <v>21</v>
      </c>
      <c r="AN97" s="320">
        <f>AK97*AM97</f>
        <v>33.81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0.46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0.069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0.345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0.506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0.035</v>
      </c>
      <c r="AJ103" s="171"/>
      <c r="AK103" s="158">
        <f>SUM(G104:AG104)</f>
        <v>0.805</v>
      </c>
      <c r="AL103" s="159"/>
      <c r="AM103" s="322">
        <f>IF(AK103=0,0,BZ117)</f>
        <v>62.7</v>
      </c>
      <c r="AN103" s="320">
        <f>AK103*AM103</f>
        <v>50.47350000000001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0.805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4.6</v>
      </c>
      <c r="AL111" s="159"/>
      <c r="AM111" s="322">
        <f>IF(AK111=0,0,CD117)</f>
        <v>21.7</v>
      </c>
      <c r="AN111" s="320">
        <f>AK111*AM111</f>
        <v>99.82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4.6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6.9</v>
      </c>
      <c r="AL115" s="159"/>
      <c r="AM115" s="322">
        <f>IF(AK115=0,0,CF117)</f>
        <v>16.8</v>
      </c>
      <c r="AN115" s="320">
        <f>AK115*AM115</f>
        <v>115.92000000000002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5.98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0.92</v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0.544</v>
      </c>
      <c r="AJ125" s="171"/>
      <c r="AK125" s="158">
        <f>SUM(G126:AG126)</f>
        <v>12.512</v>
      </c>
      <c r="AL125" s="159"/>
      <c r="AM125" s="322">
        <f>IF(AK125=0,0,CG117)</f>
        <v>13.1</v>
      </c>
      <c r="AN125" s="320">
        <f>AK125*AM125</f>
        <v>163.9072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1.748</v>
      </c>
      <c r="P126" s="45">
        <f t="shared" si="150"/>
        <v>5.244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5.52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0.035</v>
      </c>
      <c r="AJ127" s="171"/>
      <c r="AK127" s="158">
        <f>SUM(G128:AG128)</f>
        <v>0.805</v>
      </c>
      <c r="AL127" s="159"/>
      <c r="AM127" s="322">
        <f>IF(AK127=0,0,CH117)</f>
        <v>4.25</v>
      </c>
      <c r="AN127" s="320">
        <f>AK127*AM127</f>
        <v>3.42125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0.805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0.06999999999999999</v>
      </c>
      <c r="AJ129" s="171"/>
      <c r="AK129" s="158">
        <f>SUM(G130:AG130)</f>
        <v>1.6099999999999999</v>
      </c>
      <c r="AL129" s="159"/>
      <c r="AM129" s="322">
        <f>IF(AK129=0,0,CI117)</f>
        <v>5.9</v>
      </c>
      <c r="AN129" s="320">
        <f>AK129*AM129</f>
        <v>9.499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0.299</v>
      </c>
      <c r="P130" s="45">
        <f t="shared" si="156"/>
        <v>0.483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0.828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0.0175</v>
      </c>
      <c r="AJ131" s="171"/>
      <c r="AK131" s="158">
        <f>SUM(G132:AG132)</f>
        <v>0.4025</v>
      </c>
      <c r="AL131" s="159"/>
      <c r="AM131" s="322">
        <f>IF(AK131=0,0,CJ117)</f>
        <v>7.8</v>
      </c>
      <c r="AN131" s="320">
        <f>AK131*AM131</f>
        <v>3.1395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0.4025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0.09999999999999999</v>
      </c>
      <c r="AJ135" s="171"/>
      <c r="AK135" s="158">
        <f>SUM(G136:AG136)</f>
        <v>2.3</v>
      </c>
      <c r="AL135" s="159"/>
      <c r="AM135" s="322">
        <f>IF(AK135=0,0,CL117)</f>
        <v>26.5</v>
      </c>
      <c r="AN135" s="320">
        <f>AK135*AM135</f>
        <v>60.949999999999996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2.3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0.213</v>
      </c>
      <c r="AJ137" s="171"/>
      <c r="AK137" s="158">
        <f>SUM(G138:AG138)</f>
        <v>4.899</v>
      </c>
      <c r="AL137" s="159"/>
      <c r="AM137" s="322">
        <f>IF(AK137=0,0,CO117)</f>
        <v>6.8</v>
      </c>
      <c r="AN137" s="320">
        <f>AK137*AM137</f>
        <v>33.3132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1.219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3.68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</v>
      </c>
      <c r="AJ141" s="171"/>
      <c r="AK141" s="158">
        <f>SUM(G142:AG142)</f>
        <v>0.069</v>
      </c>
      <c r="AL141" s="159"/>
      <c r="AM141" s="322">
        <f>IF(AK141=0,0,CM117)</f>
        <v>52.8</v>
      </c>
      <c r="AN141" s="320">
        <f>AK141*AM141</f>
        <v>3.6432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0.046</v>
      </c>
      <c r="P142" s="45">
        <f t="shared" si="174"/>
        <v>0.023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9.43</v>
      </c>
      <c r="AL147" s="159"/>
      <c r="AM147" s="322">
        <f>IF(AK147=0,0,CQ117)</f>
        <v>13.8</v>
      </c>
      <c r="AN147" s="320">
        <f>AK147*AM147</f>
        <v>130.13400000000001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2.3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4.14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2.99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</v>
      </c>
      <c r="AJ159" s="171"/>
      <c r="AK159" s="158">
        <f>SUM(G160:AG160)</f>
        <v>0.046</v>
      </c>
      <c r="AL159" s="159"/>
      <c r="AM159" s="322">
        <f>IF(AK159=0,0,CW117)</f>
        <v>288</v>
      </c>
      <c r="AN159" s="320">
        <f>AK159*AM159</f>
        <v>13.248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0.046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0.23</v>
      </c>
      <c r="AL163" s="159"/>
      <c r="AM163" s="322">
        <v>6.33</v>
      </c>
      <c r="AN163" s="320">
        <f>AK163*AM163</f>
        <v>1.4559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2143.773282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2021-05-14T07:10:59Z</cp:lastPrinted>
  <dcterms:created xsi:type="dcterms:W3CDTF">1996-10-08T23:32:33Z</dcterms:created>
  <dcterms:modified xsi:type="dcterms:W3CDTF">2021-05-17T04:43:10Z</dcterms:modified>
  <cp:category/>
  <cp:version/>
  <cp:contentType/>
  <cp:contentStatus/>
</cp:coreProperties>
</file>